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<sst xmlns="http://schemas.openxmlformats.org/spreadsheetml/2006/main" count="29" uniqueCount="26">
  <si>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</si>
  <si>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</si>
  <si>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</si>
  <si>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</si>
  <si>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</si>
  <si>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</si>
  <si>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</si>
  <si>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</si>
  <si>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</si>
  <si>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</si>
  <si>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</si>
  <si>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high octane</t>
  </si>
  <si>
    <t>my tax rate</t>
  </si>
  <si>
    <t>discount calculator</t>
  </si>
  <si>
    <t>o.b. 18 ct</t>
  </si>
  <si>
    <t>my discount: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</si>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</sst>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0" fontId="21" fillId="0" borderId="21" xfId="0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/>
    </xf>
    <xf numFmtId="164" fontId="21" fillId="34" borderId="24" xfId="0" applyNumberFormat="1" applyFont="1" applyFill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4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4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4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28" sqref="G28:H28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1.99</v>
      </c>
      <c r="C3" s="9"/>
      <c r="D3" s="9">
        <v>0.5</v>
      </c>
      <c r="E3" s="9"/>
      <c r="F3" s="10">
        <f aca="true" t="shared" si="0" ref="F3:F22">MAX((B3*$M$4),0)</f>
        <v>0.1716375</v>
      </c>
      <c r="G3" s="10">
        <f aca="true" t="shared" si="1" ref="G3:G22">(B3+C3-D3-E3)+F3</f>
        <v>1.6616374999999999</v>
      </c>
      <c r="H3" s="9"/>
      <c r="I3" s="9"/>
      <c r="J3" s="11">
        <f aca="true" t="shared" si="2" ref="J3:J22">G3-H3-I3</f>
        <v>1.6616374999999999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17" t="s">
        <v>11</v>
      </c>
      <c r="B4" s="18">
        <v>0</v>
      </c>
      <c r="C4" s="18"/>
      <c r="D4" s="18"/>
      <c r="E4" s="18"/>
      <c r="F4" s="19">
        <f t="shared" si="0"/>
        <v>0</v>
      </c>
      <c r="G4" s="19">
        <f t="shared" si="1"/>
        <v>0</v>
      </c>
      <c r="H4" s="18">
        <v>3</v>
      </c>
      <c r="I4" s="18"/>
      <c r="J4" s="20">
        <f t="shared" si="2"/>
        <v>-3</v>
      </c>
      <c r="K4" s="21" t="str">
        <f t="shared" si="3"/>
        <v>♥</v>
      </c>
      <c r="M4" s="22">
        <v>0.08625</v>
      </c>
      <c r="N4" s="23"/>
      <c r="O4" s="24"/>
    </row>
    <row r="5" spans="1:13" ht="15.75" thickBot="1">
      <c r="A5" s="8"/>
      <c r="B5" s="9"/>
      <c r="C5" s="9"/>
      <c r="D5" s="9"/>
      <c r="E5" s="9"/>
      <c r="F5" s="10">
        <f t="shared" si="0"/>
        <v>0</v>
      </c>
      <c r="G5" s="10">
        <f t="shared" si="1"/>
        <v>0</v>
      </c>
      <c r="H5" s="9"/>
      <c r="I5" s="18"/>
      <c r="J5" s="20">
        <f t="shared" si="2"/>
        <v>0</v>
      </c>
      <c r="K5" s="21">
        <f t="shared" si="3"/>
      </c>
      <c r="M5" s="25"/>
    </row>
    <row r="6" spans="1:15" ht="15">
      <c r="A6" s="17"/>
      <c r="B6" s="18"/>
      <c r="C6" s="18"/>
      <c r="D6" s="18"/>
      <c r="E6" s="18"/>
      <c r="F6" s="19">
        <f t="shared" si="0"/>
        <v>0</v>
      </c>
      <c r="G6" s="19">
        <f t="shared" si="1"/>
        <v>0</v>
      </c>
      <c r="H6" s="18"/>
      <c r="I6" s="18"/>
      <c r="J6" s="20">
        <f t="shared" si="2"/>
        <v>0</v>
      </c>
      <c r="K6" s="21">
        <f t="shared" si="3"/>
      </c>
      <c r="M6" s="26" t="s">
        <v>13</v>
      </c>
      <c r="N6" s="27"/>
      <c r="O6" s="28"/>
    </row>
    <row r="7" spans="1:15" ht="15">
      <c r="A7" s="17" t="s">
        <v>14</v>
      </c>
      <c r="B7" s="18">
        <v>2.5</v>
      </c>
      <c r="C7" s="18"/>
      <c r="D7" s="18">
        <v>2</v>
      </c>
      <c r="E7" s="18"/>
      <c r="F7" s="19">
        <f t="shared" si="0"/>
        <v>0.21562499999999998</v>
      </c>
      <c r="G7" s="19">
        <f t="shared" si="1"/>
        <v>0.715625</v>
      </c>
      <c r="H7" s="18"/>
      <c r="I7" s="18"/>
      <c r="J7" s="20">
        <f t="shared" si="2"/>
        <v>0.715625</v>
      </c>
      <c r="K7" s="21">
        <f t="shared" si="3"/>
      </c>
      <c r="M7" s="29" t="s">
        <v>15</v>
      </c>
      <c r="N7" s="30"/>
      <c r="O7" s="31">
        <v>0.2</v>
      </c>
    </row>
    <row r="8" spans="1:15" ht="15">
      <c r="A8" s="17" t="s">
        <v>14</v>
      </c>
      <c r="B8" s="18">
        <v>2.5</v>
      </c>
      <c r="C8" s="18"/>
      <c r="D8" s="18">
        <v>2</v>
      </c>
      <c r="E8" s="18">
        <v>1</v>
      </c>
      <c r="F8" s="19">
        <f t="shared" si="0"/>
        <v>0.21562499999999998</v>
      </c>
      <c r="G8" s="19">
        <f t="shared" si="1"/>
        <v>-0.28437500000000004</v>
      </c>
      <c r="H8" s="18"/>
      <c r="I8" s="18"/>
      <c r="J8" s="20">
        <f t="shared" si="2"/>
        <v>-0.28437500000000004</v>
      </c>
      <c r="K8" s="21" t="str">
        <f t="shared" si="3"/>
        <v>♥</v>
      </c>
      <c r="M8" s="29" t="s">
        <v>16</v>
      </c>
      <c r="N8" s="30"/>
      <c r="O8" s="32"/>
    </row>
    <row r="9" spans="1:15" ht="15.75" thickBot="1">
      <c r="A9" s="17"/>
      <c r="B9" s="18"/>
      <c r="C9" s="18"/>
      <c r="D9" s="18"/>
      <c r="E9" s="18"/>
      <c r="F9" s="19">
        <f t="shared" si="0"/>
        <v>0</v>
      </c>
      <c r="G9" s="19">
        <f t="shared" si="1"/>
        <v>0</v>
      </c>
      <c r="H9" s="18"/>
      <c r="I9" s="18"/>
      <c r="J9" s="20">
        <f t="shared" si="2"/>
        <v>0</v>
      </c>
      <c r="K9" s="21">
        <f t="shared" si="3"/>
      </c>
      <c r="M9" s="33" t="s">
        <v>17</v>
      </c>
      <c r="N9" s="34"/>
      <c r="O9" s="35">
        <f>O8-(O8*O7)</f>
        <v>0</v>
      </c>
    </row>
    <row r="10" spans="1:11" ht="15">
      <c r="A10" s="17"/>
      <c r="B10" s="18"/>
      <c r="C10" s="18"/>
      <c r="D10" s="18"/>
      <c r="E10" s="18"/>
      <c r="F10" s="19">
        <f t="shared" si="0"/>
        <v>0</v>
      </c>
      <c r="G10" s="19">
        <f t="shared" si="1"/>
        <v>0</v>
      </c>
      <c r="H10" s="18"/>
      <c r="I10" s="18"/>
      <c r="J10" s="20">
        <f t="shared" si="2"/>
        <v>0</v>
      </c>
      <c r="K10" s="21">
        <f t="shared" si="3"/>
      </c>
    </row>
    <row r="11" spans="1:11" ht="15">
      <c r="A11" s="17"/>
      <c r="B11" s="18"/>
      <c r="C11" s="18"/>
      <c r="D11" s="18"/>
      <c r="E11" s="18"/>
      <c r="F11" s="19">
        <f t="shared" si="0"/>
        <v>0</v>
      </c>
      <c r="G11" s="19">
        <f t="shared" si="1"/>
        <v>0</v>
      </c>
      <c r="H11" s="18"/>
      <c r="I11" s="18"/>
      <c r="J11" s="20">
        <f t="shared" si="2"/>
        <v>0</v>
      </c>
      <c r="K11" s="21">
        <f t="shared" si="3"/>
      </c>
    </row>
    <row r="12" spans="1:11" ht="15">
      <c r="A12" s="17"/>
      <c r="B12" s="18"/>
      <c r="C12" s="18"/>
      <c r="D12" s="18"/>
      <c r="E12" s="18"/>
      <c r="F12" s="19">
        <f t="shared" si="0"/>
        <v>0</v>
      </c>
      <c r="G12" s="19">
        <f t="shared" si="1"/>
        <v>0</v>
      </c>
      <c r="H12" s="18"/>
      <c r="I12" s="18"/>
      <c r="J12" s="20">
        <f t="shared" si="2"/>
        <v>0</v>
      </c>
      <c r="K12" s="21">
        <f t="shared" si="3"/>
      </c>
    </row>
    <row r="13" spans="1:11" ht="15">
      <c r="A13" s="17"/>
      <c r="B13" s="18"/>
      <c r="C13" s="18"/>
      <c r="D13" s="18"/>
      <c r="E13" s="18"/>
      <c r="F13" s="19">
        <f t="shared" si="0"/>
        <v>0</v>
      </c>
      <c r="G13" s="19">
        <f t="shared" si="1"/>
        <v>0</v>
      </c>
      <c r="H13" s="18"/>
      <c r="I13" s="18"/>
      <c r="J13" s="20">
        <f t="shared" si="2"/>
        <v>0</v>
      </c>
      <c r="K13" s="21">
        <f t="shared" si="3"/>
      </c>
    </row>
    <row r="14" spans="1:11" ht="15">
      <c r="A14" s="17"/>
      <c r="B14" s="18"/>
      <c r="C14" s="18"/>
      <c r="D14" s="18"/>
      <c r="E14" s="18"/>
      <c r="F14" s="19">
        <f t="shared" si="0"/>
        <v>0</v>
      </c>
      <c r="G14" s="19">
        <f t="shared" si="1"/>
        <v>0</v>
      </c>
      <c r="H14" s="18"/>
      <c r="I14" s="18"/>
      <c r="J14" s="20">
        <f t="shared" si="2"/>
        <v>0</v>
      </c>
      <c r="K14" s="21">
        <f t="shared" si="3"/>
      </c>
    </row>
    <row r="15" spans="1:11" ht="15">
      <c r="A15" s="17"/>
      <c r="B15" s="18"/>
      <c r="C15" s="18"/>
      <c r="D15" s="18"/>
      <c r="E15" s="18"/>
      <c r="F15" s="19">
        <f t="shared" si="0"/>
        <v>0</v>
      </c>
      <c r="G15" s="19">
        <f t="shared" si="1"/>
        <v>0</v>
      </c>
      <c r="H15" s="18"/>
      <c r="I15" s="18"/>
      <c r="J15" s="20">
        <f t="shared" si="2"/>
        <v>0</v>
      </c>
      <c r="K15" s="21">
        <f t="shared" si="3"/>
      </c>
    </row>
    <row r="16" spans="1:11" ht="15">
      <c r="A16" s="17"/>
      <c r="B16" s="18"/>
      <c r="C16" s="18"/>
      <c r="D16" s="18"/>
      <c r="E16" s="18"/>
      <c r="F16" s="19">
        <f t="shared" si="0"/>
        <v>0</v>
      </c>
      <c r="G16" s="19">
        <f t="shared" si="1"/>
        <v>0</v>
      </c>
      <c r="H16" s="18"/>
      <c r="I16" s="18"/>
      <c r="J16" s="20">
        <f t="shared" si="2"/>
        <v>0</v>
      </c>
      <c r="K16" s="21">
        <f t="shared" si="3"/>
      </c>
    </row>
    <row r="17" spans="1:13" ht="15">
      <c r="A17" s="17"/>
      <c r="B17" s="18"/>
      <c r="C17" s="18"/>
      <c r="D17" s="18"/>
      <c r="E17" s="18"/>
      <c r="F17" s="19">
        <f t="shared" si="0"/>
        <v>0</v>
      </c>
      <c r="G17" s="19">
        <f t="shared" si="1"/>
        <v>0</v>
      </c>
      <c r="H17" s="18"/>
      <c r="I17" s="18"/>
      <c r="J17" s="20">
        <f t="shared" si="2"/>
        <v>0</v>
      </c>
      <c r="K17" s="21">
        <f t="shared" si="3"/>
      </c>
      <c r="M17" s="25"/>
    </row>
    <row r="18" spans="1:13" ht="15">
      <c r="A18" s="17"/>
      <c r="B18" s="18"/>
      <c r="C18" s="18"/>
      <c r="D18" s="18"/>
      <c r="E18" s="18"/>
      <c r="F18" s="19">
        <f t="shared" si="0"/>
        <v>0</v>
      </c>
      <c r="G18" s="19">
        <f t="shared" si="1"/>
        <v>0</v>
      </c>
      <c r="H18" s="18"/>
      <c r="I18" s="18"/>
      <c r="J18" s="20">
        <f t="shared" si="2"/>
        <v>0</v>
      </c>
      <c r="K18" s="21">
        <f t="shared" si="3"/>
      </c>
      <c r="M18" s="25"/>
    </row>
    <row r="19" spans="1:13" ht="15">
      <c r="A19" s="17"/>
      <c r="B19" s="18"/>
      <c r="C19" s="18"/>
      <c r="D19" s="18"/>
      <c r="E19" s="18"/>
      <c r="F19" s="19">
        <f t="shared" si="0"/>
        <v>0</v>
      </c>
      <c r="G19" s="19">
        <f t="shared" si="1"/>
        <v>0</v>
      </c>
      <c r="H19" s="18"/>
      <c r="I19" s="18"/>
      <c r="J19" s="20">
        <f t="shared" si="2"/>
        <v>0</v>
      </c>
      <c r="K19" s="21">
        <f t="shared" si="3"/>
      </c>
      <c r="M19" s="25"/>
    </row>
    <row r="20" spans="1:13" ht="15">
      <c r="A20" s="17"/>
      <c r="B20" s="18"/>
      <c r="C20" s="18"/>
      <c r="D20" s="18"/>
      <c r="E20" s="18"/>
      <c r="F20" s="19">
        <f t="shared" si="0"/>
        <v>0</v>
      </c>
      <c r="G20" s="19">
        <f t="shared" si="1"/>
        <v>0</v>
      </c>
      <c r="H20" s="18"/>
      <c r="I20" s="18"/>
      <c r="J20" s="20">
        <f t="shared" si="2"/>
        <v>0</v>
      </c>
      <c r="K20" s="21">
        <f t="shared" si="3"/>
      </c>
      <c r="M20" s="25"/>
    </row>
    <row r="21" spans="1:13" ht="15">
      <c r="A21" s="17"/>
      <c r="B21" s="18"/>
      <c r="C21" s="18"/>
      <c r="D21" s="18"/>
      <c r="E21" s="18"/>
      <c r="F21" s="19">
        <f t="shared" si="0"/>
        <v>0</v>
      </c>
      <c r="G21" s="19">
        <f t="shared" si="1"/>
        <v>0</v>
      </c>
      <c r="H21" s="18"/>
      <c r="I21" s="18"/>
      <c r="J21" s="20">
        <f t="shared" si="2"/>
        <v>0</v>
      </c>
      <c r="K21" s="21">
        <f t="shared" si="3"/>
      </c>
      <c r="M21" s="25"/>
    </row>
    <row r="22" spans="1:13" ht="15.75" thickBot="1">
      <c r="A22" s="36"/>
      <c r="B22" s="37"/>
      <c r="C22" s="37"/>
      <c r="D22" s="37"/>
      <c r="E22" s="37"/>
      <c r="F22" s="3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5"/>
    </row>
    <row r="23" spans="1:10" ht="15.75" thickBot="1">
      <c r="A23" s="41"/>
      <c r="B23" s="42">
        <f>SUM(B3:B22)</f>
        <v>6.99</v>
      </c>
      <c r="C23" s="43">
        <f>SUM(C3:C22)</f>
        <v>0</v>
      </c>
      <c r="D23" s="43">
        <f>SUM(D3:D22)</f>
        <v>4.5</v>
      </c>
      <c r="E23" s="43">
        <f>SUM(E3:E22)</f>
        <v>1</v>
      </c>
      <c r="F23" s="44">
        <f>SUM(F3:F22)</f>
        <v>0.6028874999999999</v>
      </c>
      <c r="G23" s="45"/>
      <c r="H23" s="42">
        <f>SUM(H3:H22)</f>
        <v>3</v>
      </c>
      <c r="I23" s="44">
        <f>SUM(I3:I22)</f>
        <v>0</v>
      </c>
      <c r="J23" s="46"/>
    </row>
    <row r="24" ht="15.75" thickBot="1"/>
    <row r="25" spans="1:8" ht="15.75" thickBot="1">
      <c r="A25" s="48" t="s">
        <v>18</v>
      </c>
      <c r="B25" s="49">
        <f>B23+C23</f>
        <v>6.99</v>
      </c>
      <c r="C25" s="50" t="s">
        <v>19</v>
      </c>
      <c r="D25" s="51"/>
      <c r="E25" s="51"/>
      <c r="F25" s="51"/>
      <c r="G25" s="52"/>
      <c r="H25" s="53"/>
    </row>
    <row r="26" spans="1:10" ht="15.75" thickBot="1">
      <c r="A26" s="54" t="s">
        <v>20</v>
      </c>
      <c r="B26" s="55">
        <f>IF(G29=0,"",1-(G29/(B25+F23)))</f>
        <v>1.119468713318879</v>
      </c>
      <c r="C26" s="56"/>
      <c r="D26" s="57"/>
      <c r="E26" s="58" t="s">
        <v>7</v>
      </c>
      <c r="F26" s="59"/>
      <c r="G26" s="60">
        <f>SUM(G3:G22)-G25</f>
        <v>2.0928875</v>
      </c>
      <c r="H26" s="61"/>
      <c r="J26" s="47"/>
    </row>
    <row r="27" spans="5:11" ht="15.75" thickBot="1">
      <c r="E27" s="58" t="s">
        <v>21</v>
      </c>
      <c r="F27" s="59"/>
      <c r="G27" s="62">
        <v>1</v>
      </c>
      <c r="H27" s="62"/>
      <c r="I27" s="63" t="s">
        <v>22</v>
      </c>
      <c r="J27" s="64">
        <f>G26-F23</f>
        <v>1.4899999999999998</v>
      </c>
      <c r="K27" s="65"/>
    </row>
    <row r="28" spans="1:8" ht="15">
      <c r="A28" s="66" t="s">
        <v>23</v>
      </c>
      <c r="B28" s="67"/>
      <c r="E28" s="58" t="s">
        <v>24</v>
      </c>
      <c r="F28" s="59"/>
      <c r="G28" s="68">
        <f>G26-G27</f>
        <v>1.0928874999999998</v>
      </c>
      <c r="H28" s="69"/>
    </row>
    <row r="29" spans="1:9" ht="15.75" thickBot="1">
      <c r="A29" s="70" t="s">
        <v>25</v>
      </c>
      <c r="B29" s="71">
        <f>MAX((G28-F23+D23),0)</f>
        <v>4.99</v>
      </c>
      <c r="E29" s="72" t="str">
        <f>IF(G29&lt;0,"♥ profit ♥","cost")</f>
        <v>♥ profit ♥</v>
      </c>
      <c r="F29" s="73"/>
      <c r="G29" s="74">
        <f>G27+G28-H23-I23</f>
        <v>-0.9071125000000002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2012-01-13T00:38:23Z</dcterms:created>
  <dcterms:modified xsi:type="dcterms:W3CDTF">2012-01-13T00:39:28Z</dcterms:modified>
  <cp:category/>
  <cp:version/>
  <cp:contentType/>
  <cp:contentStatus/>
</cp:coreProperties>
</file>