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<sst xmlns="http://schemas.openxmlformats.org/spreadsheetml/2006/main" count="30" uniqueCount="29">
  <si>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</si>
  <si>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</si>
  <si>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</si>
  <si>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</si>
  <si>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</si>
  <si>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</si>
  <si>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</si>
  <si>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</si>
  <si>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</si>
  <si>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</si>
  <si>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</si>
  <si>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my tax rate</t>
  </si>
  <si>
    <t>milk</t>
  </si>
  <si>
    <t>pur 30% off</t>
  </si>
  <si>
    <t xml:space="preserve">non-rx video values </t>
  </si>
  <si>
    <t>discount calculator</t>
  </si>
  <si>
    <t>simplify soda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</si>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</sst>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5" fillId="33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5" fillId="0" borderId="16" xfId="0" applyNumberFormat="1" applyFont="1" applyBorder="1" applyAlignment="1">
      <alignment/>
    </xf>
    <xf numFmtId="164" fontId="5" fillId="33" borderId="17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9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164" fontId="5" fillId="33" borderId="25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4" borderId="30" xfId="0" applyNumberFormat="1" applyFont="1" applyFill="1" applyBorder="1" applyAlignment="1">
      <alignment/>
    </xf>
    <xf numFmtId="164" fontId="5" fillId="34" borderId="31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33" borderId="32" xfId="0" applyFont="1" applyFill="1" applyBorder="1" applyAlignment="1">
      <alignment horizontal="center"/>
    </xf>
    <xf numFmtId="164" fontId="3" fillId="33" borderId="33" xfId="0" applyNumberFormat="1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9" fontId="3" fillId="33" borderId="35" xfId="0" applyNumberFormat="1" applyFont="1" applyFill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33" borderId="37" xfId="0" applyNumberFormat="1" applyFont="1" applyFill="1" applyBorder="1" applyAlignment="1">
      <alignment horizontal="right"/>
    </xf>
    <xf numFmtId="0" fontId="3" fillId="33" borderId="38" xfId="0" applyFont="1" applyFill="1" applyBorder="1" applyAlignment="1">
      <alignment wrapText="1"/>
    </xf>
    <xf numFmtId="3" fontId="3" fillId="33" borderId="39" xfId="0" applyNumberFormat="1" applyFont="1" applyFill="1" applyBorder="1" applyAlignment="1">
      <alignment/>
    </xf>
    <xf numFmtId="0" fontId="3" fillId="33" borderId="40" xfId="0" applyFont="1" applyFill="1" applyBorder="1" applyAlignment="1">
      <alignment wrapText="1"/>
    </xf>
    <xf numFmtId="3" fontId="3" fillId="33" borderId="4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3" fillId="33" borderId="42" xfId="0" applyNumberFormat="1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4" fontId="3" fillId="34" borderId="43" xfId="0" applyNumberFormat="1" applyFont="1" applyFill="1" applyBorder="1" applyAlignment="1">
      <alignment horizontal="center"/>
    </xf>
    <xf numFmtId="164" fontId="3" fillId="33" borderId="44" xfId="0" applyNumberFormat="1" applyFont="1" applyFill="1" applyBorder="1" applyAlignment="1">
      <alignment horizontal="left"/>
    </xf>
    <xf numFmtId="164" fontId="3" fillId="33" borderId="45" xfId="0" applyNumberFormat="1" applyFont="1" applyFill="1" applyBorder="1" applyAlignment="1">
      <alignment horizontal="left"/>
    </xf>
    <xf numFmtId="164" fontId="10" fillId="33" borderId="43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center"/>
    </xf>
    <xf numFmtId="164" fontId="11" fillId="35" borderId="46" xfId="0" applyNumberFormat="1" applyFont="1" applyFill="1" applyBorder="1" applyAlignment="1">
      <alignment horizontal="center"/>
    </xf>
    <xf numFmtId="164" fontId="11" fillId="35" borderId="47" xfId="0" applyNumberFormat="1" applyFont="1" applyFill="1" applyBorder="1" applyAlignment="1">
      <alignment horizontal="center"/>
    </xf>
    <xf numFmtId="164" fontId="11" fillId="35" borderId="48" xfId="0" applyNumberFormat="1" applyFont="1" applyFill="1" applyBorder="1" applyAlignment="1">
      <alignment horizontal="center"/>
    </xf>
    <xf numFmtId="165" fontId="7" fillId="33" borderId="49" xfId="0" applyNumberFormat="1" applyFont="1" applyFill="1" applyBorder="1" applyAlignment="1">
      <alignment horizontal="center"/>
    </xf>
    <xf numFmtId="165" fontId="7" fillId="33" borderId="50" xfId="0" applyNumberFormat="1" applyFont="1" applyFill="1" applyBorder="1" applyAlignment="1">
      <alignment horizontal="center"/>
    </xf>
    <xf numFmtId="165" fontId="7" fillId="33" borderId="51" xfId="0" applyNumberFormat="1" applyFont="1" applyFill="1" applyBorder="1" applyAlignment="1">
      <alignment horizontal="center"/>
    </xf>
    <xf numFmtId="165" fontId="7" fillId="33" borderId="52" xfId="0" applyNumberFormat="1" applyFont="1" applyFill="1" applyBorder="1" applyAlignment="1">
      <alignment horizontal="center"/>
    </xf>
    <xf numFmtId="164" fontId="3" fillId="33" borderId="36" xfId="0" applyNumberFormat="1" applyFont="1" applyFill="1" applyBorder="1" applyAlignment="1">
      <alignment horizontal="right"/>
    </xf>
    <xf numFmtId="164" fontId="3" fillId="33" borderId="30" xfId="0" applyNumberFormat="1" applyFont="1" applyFill="1" applyBorder="1" applyAlignment="1">
      <alignment horizontal="right"/>
    </xf>
    <xf numFmtId="164" fontId="3" fillId="34" borderId="53" xfId="0" applyNumberFormat="1" applyFont="1" applyFill="1" applyBorder="1" applyAlignment="1">
      <alignment horizontal="center"/>
    </xf>
    <xf numFmtId="164" fontId="3" fillId="34" borderId="54" xfId="0" applyNumberFormat="1" applyFont="1" applyFill="1" applyBorder="1" applyAlignment="1">
      <alignment horizontal="center"/>
    </xf>
    <xf numFmtId="164" fontId="3" fillId="33" borderId="43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4" fillId="33" borderId="55" xfId="0" applyNumberFormat="1" applyFont="1" applyFill="1" applyBorder="1" applyAlignment="1">
      <alignment horizontal="center" wrapText="1"/>
    </xf>
    <xf numFmtId="49" fontId="4" fillId="33" borderId="45" xfId="0" applyNumberFormat="1" applyFont="1" applyFill="1" applyBorder="1" applyAlignment="1">
      <alignment horizontal="center" wrapText="1"/>
    </xf>
    <xf numFmtId="49" fontId="6" fillId="33" borderId="56" xfId="0" applyNumberFormat="1" applyFont="1" applyFill="1" applyBorder="1" applyAlignment="1">
      <alignment horizontal="center" wrapText="1"/>
    </xf>
    <xf numFmtId="49" fontId="6" fillId="33" borderId="57" xfId="0" applyNumberFormat="1" applyFont="1" applyFill="1" applyBorder="1" applyAlignment="1">
      <alignment horizontal="center" wrapText="1"/>
    </xf>
    <xf numFmtId="49" fontId="6" fillId="33" borderId="58" xfId="0" applyNumberFormat="1" applyFont="1" applyFill="1" applyBorder="1" applyAlignment="1">
      <alignment horizontal="center" wrapText="1"/>
    </xf>
    <xf numFmtId="165" fontId="7" fillId="0" borderId="59" xfId="0" applyNumberFormat="1" applyFont="1" applyBorder="1" applyAlignment="1">
      <alignment horizontal="center"/>
    </xf>
    <xf numFmtId="165" fontId="7" fillId="0" borderId="60" xfId="0" applyNumberFormat="1" applyFont="1" applyBorder="1" applyAlignment="1">
      <alignment horizontal="center"/>
    </xf>
    <xf numFmtId="165" fontId="7" fillId="0" borderId="61" xfId="0" applyNumberFormat="1" applyFont="1" applyBorder="1" applyAlignment="1">
      <alignment horizontal="center"/>
    </xf>
    <xf numFmtId="165" fontId="9" fillId="33" borderId="62" xfId="0" applyNumberFormat="1" applyFont="1" applyFill="1" applyBorder="1" applyAlignment="1">
      <alignment horizontal="center"/>
    </xf>
    <xf numFmtId="165" fontId="9" fillId="33" borderId="63" xfId="0" applyNumberFormat="1" applyFont="1" applyFill="1" applyBorder="1" applyAlignment="1">
      <alignment horizontal="center"/>
    </xf>
    <xf numFmtId="165" fontId="9" fillId="33" borderId="6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0.57421875" style="10" customWidth="1"/>
    <col min="2" max="2" width="10.00390625" style="31" bestFit="1" customWidth="1"/>
    <col min="3" max="3" width="11.28125" style="31" customWidth="1"/>
    <col min="4" max="4" width="12.140625" style="31" customWidth="1"/>
    <col min="5" max="5" width="8.140625" style="31" customWidth="1"/>
    <col min="6" max="6" width="7.140625" style="31" customWidth="1"/>
    <col min="7" max="9" width="7.7109375" style="31" customWidth="1"/>
    <col min="10" max="10" width="7.28125" style="10" bestFit="1" customWidth="1"/>
    <col min="11" max="12" width="3.00390625" style="10" customWidth="1"/>
    <col min="13" max="13" width="7.28125" style="10" bestFit="1" customWidth="1"/>
    <col min="14" max="14" width="9.140625" style="10" customWidth="1"/>
    <col min="15" max="15" width="9.28125" style="10" bestFit="1" customWidth="1"/>
  </cols>
  <sheetData>
    <row r="1" spans="1:15" ht="23.25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  <c r="M1" s="1"/>
      <c r="N1" s="1"/>
      <c r="O1" s="1"/>
    </row>
    <row r="2" spans="1:15" ht="36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5" t="s">
        <v>10</v>
      </c>
      <c r="K2" s="66"/>
      <c r="L2" s="4"/>
      <c r="M2" s="4"/>
      <c r="N2" s="4"/>
      <c r="O2" s="4"/>
    </row>
    <row r="3" spans="1:15" ht="15">
      <c r="A3" s="5"/>
      <c r="B3" s="6"/>
      <c r="C3" s="6"/>
      <c r="D3" s="6"/>
      <c r="E3" s="6"/>
      <c r="F3" s="7">
        <f aca="true" t="shared" si="0" ref="F3:F21">MAX((B3*$M$4),0)</f>
        <v>0</v>
      </c>
      <c r="G3" s="7">
        <f aca="true" t="shared" si="1" ref="G3:G22">(B3+C3-D3-E3)+F3</f>
        <v>0</v>
      </c>
      <c r="H3" s="6"/>
      <c r="I3" s="6"/>
      <c r="J3" s="8">
        <f aca="true" t="shared" si="2" ref="J3:J22">G3-H3-I3</f>
        <v>0</v>
      </c>
      <c r="K3" s="9">
        <f aca="true" t="shared" si="3" ref="K3:K22">IF(J3&lt;0,"♥","")</f>
      </c>
      <c r="M3" s="67" t="s">
        <v>11</v>
      </c>
      <c r="N3" s="68"/>
      <c r="O3" s="69"/>
    </row>
    <row r="4" spans="1:15" ht="15.75" thickBot="1">
      <c r="A4" s="5" t="s">
        <v>12</v>
      </c>
      <c r="B4" s="6"/>
      <c r="C4" s="6">
        <v>1.99</v>
      </c>
      <c r="D4" s="6"/>
      <c r="E4" s="6"/>
      <c r="F4" s="7">
        <f>MAX((B4*$M$4),0)</f>
        <v>0</v>
      </c>
      <c r="G4" s="7">
        <f>(B4+C4-D4-E4)+F4</f>
        <v>1.99</v>
      </c>
      <c r="H4" s="6"/>
      <c r="I4" s="11"/>
      <c r="J4" s="12">
        <f t="shared" si="2"/>
        <v>1.99</v>
      </c>
      <c r="K4" s="13">
        <f t="shared" si="3"/>
      </c>
      <c r="M4" s="70">
        <v>0.08625</v>
      </c>
      <c r="N4" s="71"/>
      <c r="O4" s="72"/>
    </row>
    <row r="5" spans="1:13" ht="15.75" thickBot="1">
      <c r="A5" s="5" t="s">
        <v>13</v>
      </c>
      <c r="B5" s="6">
        <v>11.89</v>
      </c>
      <c r="C5" s="11"/>
      <c r="D5" s="11"/>
      <c r="E5" s="11"/>
      <c r="F5" s="14">
        <f t="shared" si="0"/>
        <v>1.0255125</v>
      </c>
      <c r="G5" s="14">
        <f t="shared" si="1"/>
        <v>12.9155125</v>
      </c>
      <c r="H5" s="11"/>
      <c r="I5" s="11"/>
      <c r="J5" s="12">
        <f t="shared" si="2"/>
        <v>12.9155125</v>
      </c>
      <c r="K5" s="13">
        <f t="shared" si="3"/>
      </c>
      <c r="M5" s="15"/>
    </row>
    <row r="6" spans="1:15" ht="15">
      <c r="A6" s="16" t="s">
        <v>14</v>
      </c>
      <c r="B6" s="11"/>
      <c r="C6" s="11"/>
      <c r="D6" s="11"/>
      <c r="E6" s="11">
        <v>1</v>
      </c>
      <c r="F6" s="14">
        <f t="shared" si="0"/>
        <v>0</v>
      </c>
      <c r="G6" s="14">
        <f t="shared" si="1"/>
        <v>-1</v>
      </c>
      <c r="H6" s="11"/>
      <c r="I6" s="11"/>
      <c r="J6" s="12">
        <f t="shared" si="2"/>
        <v>-1</v>
      </c>
      <c r="K6" s="13" t="str">
        <f t="shared" si="3"/>
        <v>♥</v>
      </c>
      <c r="M6" s="73" t="s">
        <v>15</v>
      </c>
      <c r="N6" s="74"/>
      <c r="O6" s="75"/>
    </row>
    <row r="7" spans="1:15" ht="15">
      <c r="A7" s="16" t="s">
        <v>16</v>
      </c>
      <c r="B7" s="11">
        <v>0.8</v>
      </c>
      <c r="C7" s="11">
        <v>0.05</v>
      </c>
      <c r="D7" s="11"/>
      <c r="E7" s="11"/>
      <c r="F7" s="14">
        <f t="shared" si="0"/>
        <v>0.06899999999999999</v>
      </c>
      <c r="G7" s="14">
        <f t="shared" si="1"/>
        <v>0.919</v>
      </c>
      <c r="H7" s="11"/>
      <c r="I7" s="11">
        <v>0.05</v>
      </c>
      <c r="J7" s="12">
        <f t="shared" si="2"/>
        <v>0.869</v>
      </c>
      <c r="K7" s="13">
        <f t="shared" si="3"/>
      </c>
      <c r="M7" s="54" t="s">
        <v>17</v>
      </c>
      <c r="N7" s="55"/>
      <c r="O7" s="17">
        <v>0.2</v>
      </c>
    </row>
    <row r="8" spans="1:15" ht="15">
      <c r="A8" s="16"/>
      <c r="B8" s="11"/>
      <c r="C8" s="11"/>
      <c r="D8" s="11"/>
      <c r="E8" s="11"/>
      <c r="F8" s="14">
        <f t="shared" si="0"/>
        <v>0</v>
      </c>
      <c r="G8" s="14">
        <f t="shared" si="1"/>
        <v>0</v>
      </c>
      <c r="H8" s="11"/>
      <c r="I8" s="11"/>
      <c r="J8" s="12">
        <f t="shared" si="2"/>
        <v>0</v>
      </c>
      <c r="K8" s="13">
        <f t="shared" si="3"/>
      </c>
      <c r="M8" s="54" t="s">
        <v>18</v>
      </c>
      <c r="N8" s="55"/>
      <c r="O8" s="18"/>
    </row>
    <row r="9" spans="1:15" ht="15.75" thickBot="1">
      <c r="A9" s="16"/>
      <c r="B9" s="11"/>
      <c r="C9" s="11"/>
      <c r="D9" s="11"/>
      <c r="E9" s="11"/>
      <c r="F9" s="14">
        <f t="shared" si="0"/>
        <v>0</v>
      </c>
      <c r="G9" s="14">
        <f t="shared" si="1"/>
        <v>0</v>
      </c>
      <c r="H9" s="11"/>
      <c r="I9" s="11"/>
      <c r="J9" s="12">
        <f t="shared" si="2"/>
        <v>0</v>
      </c>
      <c r="K9" s="13">
        <f t="shared" si="3"/>
      </c>
      <c r="M9" s="56" t="s">
        <v>19</v>
      </c>
      <c r="N9" s="57"/>
      <c r="O9" s="19">
        <f>O8-(O8*O7)</f>
        <v>0</v>
      </c>
    </row>
    <row r="10" spans="1:11" ht="15">
      <c r="A10" s="16"/>
      <c r="B10" s="11"/>
      <c r="C10" s="11"/>
      <c r="D10" s="11"/>
      <c r="E10" s="11"/>
      <c r="F10" s="14">
        <f t="shared" si="0"/>
        <v>0</v>
      </c>
      <c r="G10" s="14">
        <f t="shared" si="1"/>
        <v>0</v>
      </c>
      <c r="H10" s="11"/>
      <c r="I10" s="11"/>
      <c r="J10" s="12">
        <f t="shared" si="2"/>
        <v>0</v>
      </c>
      <c r="K10" s="13">
        <f t="shared" si="3"/>
      </c>
    </row>
    <row r="11" spans="1:11" ht="15">
      <c r="A11" s="16"/>
      <c r="B11" s="11"/>
      <c r="C11" s="11"/>
      <c r="D11" s="11"/>
      <c r="E11" s="11"/>
      <c r="F11" s="14">
        <f t="shared" si="0"/>
        <v>0</v>
      </c>
      <c r="G11" s="14">
        <f t="shared" si="1"/>
        <v>0</v>
      </c>
      <c r="H11" s="11"/>
      <c r="I11" s="11"/>
      <c r="J11" s="12">
        <f t="shared" si="2"/>
        <v>0</v>
      </c>
      <c r="K11" s="13">
        <f t="shared" si="3"/>
      </c>
    </row>
    <row r="12" spans="1:11" ht="15">
      <c r="A12" s="16"/>
      <c r="B12" s="11"/>
      <c r="C12" s="11"/>
      <c r="D12" s="11"/>
      <c r="E12" s="11"/>
      <c r="F12" s="14">
        <f t="shared" si="0"/>
        <v>0</v>
      </c>
      <c r="G12" s="14">
        <f t="shared" si="1"/>
        <v>0</v>
      </c>
      <c r="H12" s="11"/>
      <c r="I12" s="11"/>
      <c r="J12" s="12">
        <f t="shared" si="2"/>
        <v>0</v>
      </c>
      <c r="K12" s="13">
        <f t="shared" si="3"/>
      </c>
    </row>
    <row r="13" spans="1:11" ht="15">
      <c r="A13" s="16"/>
      <c r="B13" s="11"/>
      <c r="C13" s="11"/>
      <c r="D13" s="11"/>
      <c r="E13" s="11"/>
      <c r="F13" s="14">
        <f t="shared" si="0"/>
        <v>0</v>
      </c>
      <c r="G13" s="14">
        <f t="shared" si="1"/>
        <v>0</v>
      </c>
      <c r="H13" s="11"/>
      <c r="I13" s="11"/>
      <c r="J13" s="12">
        <f t="shared" si="2"/>
        <v>0</v>
      </c>
      <c r="K13" s="13">
        <f t="shared" si="3"/>
      </c>
    </row>
    <row r="14" spans="1:11" ht="15">
      <c r="A14" s="16"/>
      <c r="B14" s="11"/>
      <c r="C14" s="11"/>
      <c r="D14" s="11"/>
      <c r="E14" s="11"/>
      <c r="F14" s="14">
        <f t="shared" si="0"/>
        <v>0</v>
      </c>
      <c r="G14" s="14">
        <f t="shared" si="1"/>
        <v>0</v>
      </c>
      <c r="H14" s="11"/>
      <c r="I14" s="11"/>
      <c r="J14" s="12">
        <f t="shared" si="2"/>
        <v>0</v>
      </c>
      <c r="K14" s="13">
        <f t="shared" si="3"/>
      </c>
    </row>
    <row r="15" spans="1:11" ht="15">
      <c r="A15" s="16"/>
      <c r="B15" s="11"/>
      <c r="C15" s="11"/>
      <c r="D15" s="11"/>
      <c r="E15" s="11"/>
      <c r="F15" s="14">
        <f t="shared" si="0"/>
        <v>0</v>
      </c>
      <c r="G15" s="14">
        <f t="shared" si="1"/>
        <v>0</v>
      </c>
      <c r="H15" s="11"/>
      <c r="I15" s="11"/>
      <c r="J15" s="12">
        <f t="shared" si="2"/>
        <v>0</v>
      </c>
      <c r="K15" s="13">
        <f t="shared" si="3"/>
      </c>
    </row>
    <row r="16" spans="1:11" ht="15">
      <c r="A16" s="16"/>
      <c r="B16" s="11"/>
      <c r="C16" s="11"/>
      <c r="D16" s="11"/>
      <c r="E16" s="11"/>
      <c r="F16" s="14">
        <f t="shared" si="0"/>
        <v>0</v>
      </c>
      <c r="G16" s="14">
        <f t="shared" si="1"/>
        <v>0</v>
      </c>
      <c r="H16" s="11"/>
      <c r="I16" s="11"/>
      <c r="J16" s="12">
        <f t="shared" si="2"/>
        <v>0</v>
      </c>
      <c r="K16" s="13">
        <f t="shared" si="3"/>
      </c>
    </row>
    <row r="17" spans="1:13" ht="15">
      <c r="A17" s="16"/>
      <c r="B17" s="11"/>
      <c r="C17" s="11"/>
      <c r="D17" s="11"/>
      <c r="E17" s="11"/>
      <c r="F17" s="14">
        <f t="shared" si="0"/>
        <v>0</v>
      </c>
      <c r="G17" s="14">
        <f t="shared" si="1"/>
        <v>0</v>
      </c>
      <c r="H17" s="11"/>
      <c r="I17" s="11"/>
      <c r="J17" s="12">
        <f t="shared" si="2"/>
        <v>0</v>
      </c>
      <c r="K17" s="13">
        <f t="shared" si="3"/>
      </c>
      <c r="M17" s="15"/>
    </row>
    <row r="18" spans="1:13" ht="15">
      <c r="A18" s="16"/>
      <c r="B18" s="11"/>
      <c r="C18" s="11"/>
      <c r="D18" s="11"/>
      <c r="E18" s="11"/>
      <c r="F18" s="14">
        <f t="shared" si="0"/>
        <v>0</v>
      </c>
      <c r="G18" s="14">
        <f t="shared" si="1"/>
        <v>0</v>
      </c>
      <c r="H18" s="11"/>
      <c r="I18" s="11"/>
      <c r="J18" s="12">
        <f t="shared" si="2"/>
        <v>0</v>
      </c>
      <c r="K18" s="13">
        <f t="shared" si="3"/>
      </c>
      <c r="M18" s="15"/>
    </row>
    <row r="19" spans="1:13" ht="15">
      <c r="A19" s="16"/>
      <c r="B19" s="11"/>
      <c r="C19" s="11"/>
      <c r="D19" s="11"/>
      <c r="E19" s="11"/>
      <c r="F19" s="14">
        <f t="shared" si="0"/>
        <v>0</v>
      </c>
      <c r="G19" s="14">
        <f t="shared" si="1"/>
        <v>0</v>
      </c>
      <c r="H19" s="11"/>
      <c r="I19" s="11"/>
      <c r="J19" s="12">
        <f t="shared" si="2"/>
        <v>0</v>
      </c>
      <c r="K19" s="13">
        <f t="shared" si="3"/>
      </c>
      <c r="M19" s="15"/>
    </row>
    <row r="20" spans="1:13" ht="15">
      <c r="A20" s="16"/>
      <c r="B20" s="11"/>
      <c r="C20" s="11"/>
      <c r="D20" s="11"/>
      <c r="E20" s="11"/>
      <c r="F20" s="14">
        <f t="shared" si="0"/>
        <v>0</v>
      </c>
      <c r="G20" s="14">
        <f t="shared" si="1"/>
        <v>0</v>
      </c>
      <c r="H20" s="11"/>
      <c r="I20" s="11"/>
      <c r="J20" s="12">
        <f t="shared" si="2"/>
        <v>0</v>
      </c>
      <c r="K20" s="13">
        <f t="shared" si="3"/>
      </c>
      <c r="M20" s="15"/>
    </row>
    <row r="21" spans="1:13" ht="15">
      <c r="A21" s="16"/>
      <c r="B21" s="11"/>
      <c r="C21" s="11"/>
      <c r="D21" s="11"/>
      <c r="E21" s="11"/>
      <c r="F21" s="14">
        <f t="shared" si="0"/>
        <v>0</v>
      </c>
      <c r="G21" s="14">
        <f t="shared" si="1"/>
        <v>0</v>
      </c>
      <c r="H21" s="11"/>
      <c r="I21" s="11"/>
      <c r="J21" s="12">
        <f t="shared" si="2"/>
        <v>0</v>
      </c>
      <c r="K21" s="13">
        <f t="shared" si="3"/>
      </c>
      <c r="M21" s="15"/>
    </row>
    <row r="22" spans="1:13" ht="15.75" thickBot="1">
      <c r="A22" s="20" t="s">
        <v>28</v>
      </c>
      <c r="B22" s="21"/>
      <c r="C22" s="21"/>
      <c r="D22" s="21"/>
      <c r="E22" s="21"/>
      <c r="F22" s="22">
        <v>-0.67</v>
      </c>
      <c r="G22" s="22">
        <f t="shared" si="1"/>
        <v>-0.67</v>
      </c>
      <c r="H22" s="21"/>
      <c r="I22" s="21"/>
      <c r="J22" s="23">
        <f t="shared" si="2"/>
        <v>-0.67</v>
      </c>
      <c r="K22" s="24" t="str">
        <f t="shared" si="3"/>
        <v>♥</v>
      </c>
      <c r="M22" s="15"/>
    </row>
    <row r="23" spans="1:10" ht="15.75" thickBot="1">
      <c r="A23" s="25"/>
      <c r="B23" s="26">
        <f>SUM(B3:B22)</f>
        <v>12.690000000000001</v>
      </c>
      <c r="C23" s="27">
        <f>SUM(C3:C22)</f>
        <v>2.04</v>
      </c>
      <c r="D23" s="27">
        <f>SUM(D3:D22)</f>
        <v>0</v>
      </c>
      <c r="E23" s="27">
        <f>SUM(E3:E22)</f>
        <v>1</v>
      </c>
      <c r="F23" s="28">
        <f>SUM(F3:F22)</f>
        <v>0.42451249999999996</v>
      </c>
      <c r="G23" s="29"/>
      <c r="H23" s="26">
        <f>SUM(H3:H22)</f>
        <v>0</v>
      </c>
      <c r="I23" s="28">
        <f>SUM(I3:I22)</f>
        <v>0.05</v>
      </c>
      <c r="J23" s="30"/>
    </row>
    <row r="24" ht="15.75" thickBot="1"/>
    <row r="25" spans="1:8" ht="15.75" thickBot="1">
      <c r="A25" s="32" t="s">
        <v>20</v>
      </c>
      <c r="B25" s="33">
        <f>B23+C23</f>
        <v>14.73</v>
      </c>
      <c r="C25" s="58" t="s">
        <v>21</v>
      </c>
      <c r="D25" s="59"/>
      <c r="E25" s="59"/>
      <c r="F25" s="59"/>
      <c r="G25" s="60">
        <v>3</v>
      </c>
      <c r="H25" s="61"/>
    </row>
    <row r="26" spans="1:10" ht="15.75" thickBot="1">
      <c r="A26" s="34" t="s">
        <v>22</v>
      </c>
      <c r="B26" s="35">
        <f>IF(G29=0,"",1-(G29/B25))</f>
        <v>0.2461294976238968</v>
      </c>
      <c r="C26" s="36"/>
      <c r="D26" s="37"/>
      <c r="E26" s="44" t="s">
        <v>7</v>
      </c>
      <c r="F26" s="45"/>
      <c r="G26" s="62">
        <f>SUM(G3:G22)-G25</f>
        <v>11.154512500000001</v>
      </c>
      <c r="H26" s="63"/>
      <c r="J26" s="31"/>
    </row>
    <row r="27" spans="5:11" ht="15.75" thickBot="1">
      <c r="E27" s="44" t="s">
        <v>23</v>
      </c>
      <c r="F27" s="45"/>
      <c r="G27" s="46">
        <v>9.99</v>
      </c>
      <c r="H27" s="46"/>
      <c r="I27" s="38" t="s">
        <v>24</v>
      </c>
      <c r="J27" s="47">
        <f>G26-F23</f>
        <v>10.73</v>
      </c>
      <c r="K27" s="48"/>
    </row>
    <row r="28" spans="1:8" ht="15">
      <c r="A28" s="39" t="s">
        <v>25</v>
      </c>
      <c r="B28" s="40"/>
      <c r="E28" s="44" t="s">
        <v>26</v>
      </c>
      <c r="F28" s="45"/>
      <c r="G28" s="49">
        <f>G26-G27</f>
        <v>1.1645125000000007</v>
      </c>
      <c r="H28" s="50"/>
    </row>
    <row r="29" spans="1:9" ht="15.75" thickBot="1">
      <c r="A29" s="41" t="s">
        <v>27</v>
      </c>
      <c r="B29" s="42">
        <f>MAX((G28-F23+D23),0)</f>
        <v>0.7400000000000008</v>
      </c>
      <c r="E29" s="51" t="str">
        <f>IF(G29&lt;0,"♥ profit ♥","cost")</f>
        <v>cost</v>
      </c>
      <c r="F29" s="52"/>
      <c r="G29" s="53">
        <f>G27+G28-H23-I23</f>
        <v>11.1045125</v>
      </c>
      <c r="H29" s="52"/>
      <c r="I29" s="10"/>
    </row>
    <row r="30" spans="1:11" ht="15.75">
      <c r="A30" s="43">
        <f>IF(G27&gt;J27,"warning: the +ups you want to use exceed your total before tax","")</f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</sheetData>
  <sheetProtection/>
  <mergeCells count="20">
    <mergeCell ref="A1:J1"/>
    <mergeCell ref="J2:K2"/>
    <mergeCell ref="M3:O3"/>
    <mergeCell ref="M4:O4"/>
    <mergeCell ref="M6:O6"/>
    <mergeCell ref="M7:N7"/>
    <mergeCell ref="M8:N8"/>
    <mergeCell ref="M9:N9"/>
    <mergeCell ref="C25:F25"/>
    <mergeCell ref="G25:H25"/>
    <mergeCell ref="E26:F26"/>
    <mergeCell ref="G26:H26"/>
    <mergeCell ref="A30:K30"/>
    <mergeCell ref="E27:F27"/>
    <mergeCell ref="G27:H27"/>
    <mergeCell ref="J27:K27"/>
    <mergeCell ref="E28:F28"/>
    <mergeCell ref="G28:H28"/>
    <mergeCell ref="E29:F29"/>
    <mergeCell ref="G29:H29"/>
  </mergeCells>
  <conditionalFormatting sqref="H3:I22 A3:E22">
    <cfRule type="expression" priority="3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2011-06-05T01:49:58Z</dcterms:created>
  <dcterms:modified xsi:type="dcterms:W3CDTF">2011-06-05T01:57:33Z</dcterms:modified>
  <cp:category/>
  <cp:version/>
  <cp:contentType/>
  <cp:contentStatus/>
</cp:coreProperties>
</file>